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'Sheet1'!$A$2:$D$36</definedName>
  </definedNames>
  <calcPr fullCalcOnLoad="1"/>
</workbook>
</file>

<file path=xl/sharedStrings.xml><?xml version="1.0" encoding="utf-8"?>
<sst xmlns="http://schemas.openxmlformats.org/spreadsheetml/2006/main" count="82" uniqueCount="77">
  <si>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</si>
  <si>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</si>
  <si>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</si>
  <si>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</si>
  <si>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</si>
  <si>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</si>
  <si>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</si>
  <si>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</si>
  <si>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</si>
  <si>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</si>
  <si>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</si>
  <si>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</si>
  <si>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</si>
  <si>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</si>
  <si>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</si>
  <si>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</si>
  <si>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0702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</si>
  <si>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</si>
  <si>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</si>
  <si>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</si>
  <si>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</si>
  <si>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</si>
  <si>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</si>
  <si>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</si>
  <si>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</si>
  <si>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</si>
  <si>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</si>
  <si>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</si>
  <si>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</si>
  <si>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</si>
  <si>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</si>
  <si>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</si>
  <si>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</si>
  <si>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</si>
  <si>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</si>
  <si>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</si>
  <si>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</si>
  <si>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</si>
  <si>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</si>
  <si>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</si>
  <si>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</si>
  <si>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</si>
  <si>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</si>
  <si>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</si>
  <si>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</si>
  <si>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</si>
  <si>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</si>
  <si>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</si>
  <si>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</si>
  <si>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</si>
  <si>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</si>
  <si>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</si>
  <si>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</si>
  <si>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</si>
  <si>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</si>
  <si>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</si>
  <si>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</si>
  <si>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</si>
  <si>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</si>
  <si>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</si>
  <si>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</si>
  <si>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</si>
  <si>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</si>
  <si>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</si>
  <si>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</si>
  <si>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0703</t>
  </si>
  <si>
    <t>0105</t>
  </si>
  <si>
    <t>Судебная система</t>
  </si>
  <si>
    <t>-</t>
  </si>
  <si>
    <t>Процент исполнения бюджета</t>
  </si>
  <si>
    <t>0503</t>
  </si>
  <si>
    <t>Благоустройство</t>
  </si>
  <si>
    <t>Исполнено за        1 квартал 2021  года</t>
  </si>
  <si>
    <t>Расходы бюджета Пучежского муниципального района по разделам и подразделам классификации расходов бюджета за 1 квартал 2022 года</t>
  </si>
  <si>
    <t>Утверждено решением о бюджете на 2022 год      (уточненный)</t>
  </si>
  <si>
    <t>Исполнено за        1 квартал 2022  года</t>
  </si>
  <si>
    <t>Уровень изменений по сравнению с соответствующим периодом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</si>
</sst>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7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49" fontId="40" fillId="0" borderId="10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 shrinkToFit="1"/>
      <protection/>
    </xf>
    <xf numFmtId="4" fontId="40" fillId="0" borderId="12">
      <alignment horizontal="right" shrinkToFit="1"/>
      <protection/>
    </xf>
    <xf numFmtId="0" fontId="40" fillId="0" borderId="13">
      <alignment horizontal="left" wrapText="1" indent="2"/>
      <protection/>
    </xf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41" fillId="37" borderId="14" applyNumberFormat="0" applyAlignment="0" applyProtection="0"/>
    <xf numFmtId="0" fontId="42" fillId="38" borderId="15" applyNumberFormat="0" applyAlignment="0" applyProtection="0"/>
    <xf numFmtId="0" fontId="43" fillId="38" borderId="14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39" borderId="20" applyNumberFormat="0" applyAlignment="0" applyProtection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2" borderId="21" applyNumberFormat="0" applyFont="0" applyAlignment="0" applyProtection="0"/>
    <xf numFmtId="9" fontId="0" fillId="0" borderId="0" applyFont="0" applyFill="0" applyBorder="0" applyAlignment="0" applyProtection="0"/>
    <xf numFmtId="0" fontId="53" fillId="0" borderId="22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43" borderId="0" applyNumberFormat="0" applyBorder="0" applyAlignment="0" applyProtection="0"/>
  </cellStyleXfs>
  <cellXfs count="32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180" fontId="22" fillId="0" borderId="23" xfId="0" applyNumberFormat="1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23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6" borderId="23" xfId="0" applyNumberFormat="1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left" vertical="center" wrapText="1"/>
    </xf>
    <xf numFmtId="0" fontId="24" fillId="6" borderId="23" xfId="0" applyFont="1" applyFill="1" applyBorder="1" applyAlignment="1">
      <alignment horizontal="center" vertical="center" wrapText="1"/>
    </xf>
    <xf numFmtId="4" fontId="24" fillId="6" borderId="2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23" xfId="0" applyNumberFormat="1" applyFont="1" applyFill="1" applyBorder="1" applyAlignment="1">
      <alignment horizontal="center" vertical="center" wrapText="1"/>
    </xf>
    <xf numFmtId="188" fontId="20" fillId="6" borderId="23" xfId="0" applyNumberFormat="1" applyFont="1" applyFill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23" xfId="0" applyNumberFormat="1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4" fontId="56" fillId="0" borderId="11" xfId="76" applyNumberFormat="1" applyFont="1" applyAlignment="1" applyProtection="1">
      <alignment horizontal="center" vertical="center" shrinkToFit="1"/>
      <protection/>
    </xf>
    <xf numFmtId="4" fontId="56" fillId="0" borderId="11" xfId="76" applyNumberFormat="1" applyFont="1" applyAlignment="1" applyProtection="1">
      <alignment horizontal="center" vertical="center"/>
      <protection/>
    </xf>
    <xf numFmtId="0" fontId="23" fillId="29" borderId="24" xfId="0" applyFont="1" applyFill="1" applyBorder="1" applyAlignment="1">
      <alignment horizontal="center" vertical="center" wrapText="1"/>
    </xf>
    <xf numFmtId="4" fontId="20" fillId="29" borderId="23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4" fontId="37" fillId="0" borderId="26" xfId="0" applyNumberFormat="1" applyFont="1" applyFill="1" applyBorder="1" applyAlignment="1">
      <alignment horizontal="center" vertical="center"/>
    </xf>
    <xf numFmtId="4" fontId="22" fillId="0" borderId="2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7" xfId="74"/>
    <cellStyle name="xl43" xfId="75"/>
    <cellStyle name="xl45" xfId="76"/>
    <cellStyle name="xl67" xfId="77"/>
    <cellStyle name="xl99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Hyperlink" xfId="88"/>
    <cellStyle name="Currency" xfId="89"/>
    <cellStyle name="Currency [0]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7"/>
  <sheetViews>
    <sheetView tabSelected="1" zoomScaleSheetLayoutView="100" zoomScalePageLayoutView="0" workbookViewId="0" topLeftCell="A25">
      <selection activeCell="D45" sqref="D45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27" customWidth="1"/>
    <col min="4" max="4" width="17.140625" style="27" bestFit="1" customWidth="1"/>
    <col min="5" max="5" width="15.28125" style="1" bestFit="1" customWidth="1"/>
    <col min="6" max="6" width="17.140625" style="31" bestFit="1" customWidth="1"/>
    <col min="7" max="7" width="18.28125" style="1" customWidth="1"/>
    <col min="8" max="16384" width="9.421875" style="1" customWidth="1"/>
  </cols>
  <sheetData>
    <row r="1" spans="1:7" ht="37.5" customHeight="1">
      <c r="A1" s="23" t="s">
        <v>73</v>
      </c>
      <c r="B1" s="23"/>
      <c r="C1" s="23"/>
      <c r="D1" s="23"/>
      <c r="E1" s="23"/>
      <c r="F1" s="23"/>
      <c r="G1" s="23"/>
    </row>
    <row r="2" spans="1:7" ht="96" customHeight="1">
      <c r="A2" s="2" t="s">
        <v>58</v>
      </c>
      <c r="B2" s="2" t="s">
        <v>59</v>
      </c>
      <c r="C2" s="19" t="s">
        <v>74</v>
      </c>
      <c r="D2" s="24" t="s">
        <v>75</v>
      </c>
      <c r="E2" s="2" t="s">
        <v>69</v>
      </c>
      <c r="F2" s="2" t="s">
        <v>72</v>
      </c>
      <c r="G2" s="20" t="s">
        <v>76</v>
      </c>
    </row>
    <row r="3" spans="1:9" ht="15.75">
      <c r="A3" s="5" t="s">
        <v>1</v>
      </c>
      <c r="B3" s="8" t="s">
        <v>15</v>
      </c>
      <c r="C3" s="10">
        <f>SUM(C4:C10)</f>
        <v>45287929.21</v>
      </c>
      <c r="D3" s="10">
        <f>SUM(D4:D10)</f>
        <v>9629507.5</v>
      </c>
      <c r="E3" s="16">
        <f>D3/C3*100</f>
        <v>21.262856721374916</v>
      </c>
      <c r="F3" s="10">
        <f>SUM(F4:F10)</f>
        <v>9592031.33</v>
      </c>
      <c r="G3" s="16">
        <f aca="true" t="shared" si="0" ref="G3:G8">D3/F3*100</f>
        <v>100.39070107999741</v>
      </c>
      <c r="I3" s="6"/>
    </row>
    <row r="4" spans="1:7" ht="47.25">
      <c r="A4" s="3" t="s">
        <v>51</v>
      </c>
      <c r="B4" s="7" t="s">
        <v>29</v>
      </c>
      <c r="C4" s="28">
        <v>1352896</v>
      </c>
      <c r="D4" s="29">
        <v>319689.18</v>
      </c>
      <c r="E4" s="17">
        <f>D4/C4*100</f>
        <v>23.62998929703392</v>
      </c>
      <c r="F4" s="22">
        <v>336819.15</v>
      </c>
      <c r="G4" s="18">
        <f t="shared" si="0"/>
        <v>94.91419356648812</v>
      </c>
    </row>
    <row r="5" spans="1:7" ht="63">
      <c r="A5" s="3" t="s">
        <v>25</v>
      </c>
      <c r="B5" s="7" t="s">
        <v>11</v>
      </c>
      <c r="C5" s="28">
        <v>508833</v>
      </c>
      <c r="D5" s="29">
        <v>98071.46</v>
      </c>
      <c r="E5" s="17">
        <f aca="true" t="shared" si="1" ref="E5:E36">D5/C5*100</f>
        <v>19.273801030986593</v>
      </c>
      <c r="F5" s="22">
        <v>102285.12</v>
      </c>
      <c r="G5" s="18">
        <f t="shared" si="0"/>
        <v>95.88047606533581</v>
      </c>
    </row>
    <row r="6" spans="1:7" ht="63">
      <c r="A6" s="3" t="s">
        <v>8</v>
      </c>
      <c r="B6" s="7" t="s">
        <v>42</v>
      </c>
      <c r="C6" s="28">
        <v>12858057.3</v>
      </c>
      <c r="D6" s="29">
        <v>3005461.78</v>
      </c>
      <c r="E6" s="17">
        <f t="shared" si="1"/>
        <v>23.374151396883256</v>
      </c>
      <c r="F6" s="22">
        <v>2743817.3</v>
      </c>
      <c r="G6" s="18">
        <f t="shared" si="0"/>
        <v>109.53578359608711</v>
      </c>
    </row>
    <row r="7" spans="1:7" ht="15.75">
      <c r="A7" s="3" t="s">
        <v>67</v>
      </c>
      <c r="B7" s="15" t="s">
        <v>66</v>
      </c>
      <c r="C7" s="28">
        <v>12149.95</v>
      </c>
      <c r="D7" s="29">
        <v>6120</v>
      </c>
      <c r="E7" s="17">
        <f t="shared" si="1"/>
        <v>50.37057765669817</v>
      </c>
      <c r="F7" s="4">
        <v>0</v>
      </c>
      <c r="G7" s="18" t="s">
        <v>68</v>
      </c>
    </row>
    <row r="8" spans="1:7" ht="47.25">
      <c r="A8" s="3" t="s">
        <v>55</v>
      </c>
      <c r="B8" s="7" t="s">
        <v>4</v>
      </c>
      <c r="C8" s="28">
        <v>4790711</v>
      </c>
      <c r="D8" s="29">
        <v>983306.51</v>
      </c>
      <c r="E8" s="17">
        <f t="shared" si="1"/>
        <v>20.525272970964018</v>
      </c>
      <c r="F8" s="22">
        <v>1039917.25</v>
      </c>
      <c r="G8" s="18">
        <f t="shared" si="0"/>
        <v>94.55622646898107</v>
      </c>
    </row>
    <row r="9" spans="1:7" ht="15.75">
      <c r="A9" s="3" t="s">
        <v>63</v>
      </c>
      <c r="B9" s="15" t="s">
        <v>62</v>
      </c>
      <c r="C9" s="28">
        <v>100000</v>
      </c>
      <c r="D9" s="29">
        <v>0</v>
      </c>
      <c r="E9" s="17">
        <f t="shared" si="1"/>
        <v>0</v>
      </c>
      <c r="F9" s="4">
        <v>0</v>
      </c>
      <c r="G9" s="18" t="s">
        <v>68</v>
      </c>
    </row>
    <row r="10" spans="1:7" ht="15.75">
      <c r="A10" s="3" t="s">
        <v>35</v>
      </c>
      <c r="B10" s="7" t="s">
        <v>44</v>
      </c>
      <c r="C10" s="28">
        <v>25665281.96</v>
      </c>
      <c r="D10" s="29">
        <v>5216858.57</v>
      </c>
      <c r="E10" s="17">
        <f t="shared" si="1"/>
        <v>20.326519607813417</v>
      </c>
      <c r="F10" s="22">
        <v>5369192.51</v>
      </c>
      <c r="G10" s="18">
        <f aca="true" t="shared" si="2" ref="G10:G19">D10/F10*100</f>
        <v>97.16281471159246</v>
      </c>
    </row>
    <row r="11" spans="1:7" ht="15.75">
      <c r="A11" s="5" t="s">
        <v>3</v>
      </c>
      <c r="B11" s="8" t="s">
        <v>10</v>
      </c>
      <c r="C11" s="10">
        <f>SUM(C12:C15)</f>
        <v>27726183.09</v>
      </c>
      <c r="D11" s="10">
        <f>SUM(D12:D15)</f>
        <v>3841768.26</v>
      </c>
      <c r="E11" s="16">
        <f>D11/C11*100</f>
        <v>13.856102181571506</v>
      </c>
      <c r="F11" s="10">
        <f>SUM(F12:F15)</f>
        <v>3961085.0500000003</v>
      </c>
      <c r="G11" s="16">
        <f t="shared" si="2"/>
        <v>96.98777510470268</v>
      </c>
    </row>
    <row r="12" spans="1:7" ht="15.75">
      <c r="A12" s="3" t="s">
        <v>19</v>
      </c>
      <c r="B12" s="7" t="s">
        <v>18</v>
      </c>
      <c r="C12" s="28">
        <v>355159.73</v>
      </c>
      <c r="D12" s="29">
        <v>0</v>
      </c>
      <c r="E12" s="17">
        <f t="shared" si="1"/>
        <v>0</v>
      </c>
      <c r="F12" s="30">
        <v>0</v>
      </c>
      <c r="G12" s="18" t="s">
        <v>68</v>
      </c>
    </row>
    <row r="13" spans="1:7" ht="15.75">
      <c r="A13" s="3" t="s">
        <v>0</v>
      </c>
      <c r="B13" s="7" t="s">
        <v>13</v>
      </c>
      <c r="C13" s="28">
        <v>9200000</v>
      </c>
      <c r="D13" s="29">
        <v>1825000</v>
      </c>
      <c r="E13" s="17">
        <f t="shared" si="1"/>
        <v>19.83695652173913</v>
      </c>
      <c r="F13" s="30">
        <v>1700000</v>
      </c>
      <c r="G13" s="18">
        <f t="shared" si="2"/>
        <v>107.35294117647058</v>
      </c>
    </row>
    <row r="14" spans="1:7" ht="15.75">
      <c r="A14" s="3" t="s">
        <v>47</v>
      </c>
      <c r="B14" s="7" t="s">
        <v>45</v>
      </c>
      <c r="C14" s="28">
        <v>16292235.27</v>
      </c>
      <c r="D14" s="29">
        <v>1469189.46</v>
      </c>
      <c r="E14" s="17">
        <f t="shared" si="1"/>
        <v>9.01772798914412</v>
      </c>
      <c r="F14" s="30">
        <v>1867444.86</v>
      </c>
      <c r="G14" s="18">
        <f t="shared" si="2"/>
        <v>78.67377995835443</v>
      </c>
    </row>
    <row r="15" spans="1:7" ht="15.75">
      <c r="A15" s="3" t="s">
        <v>20</v>
      </c>
      <c r="B15" s="7" t="s">
        <v>5</v>
      </c>
      <c r="C15" s="28">
        <v>1878788.09</v>
      </c>
      <c r="D15" s="29">
        <v>547578.8</v>
      </c>
      <c r="E15" s="17">
        <f t="shared" si="1"/>
        <v>29.145319949308384</v>
      </c>
      <c r="F15" s="30">
        <v>393640.19</v>
      </c>
      <c r="G15" s="18">
        <f t="shared" si="2"/>
        <v>139.10642609942855</v>
      </c>
    </row>
    <row r="16" spans="1:7" ht="15.75">
      <c r="A16" s="5" t="s">
        <v>7</v>
      </c>
      <c r="B16" s="8" t="s">
        <v>6</v>
      </c>
      <c r="C16" s="10">
        <f>SUM(C17:C18)</f>
        <v>4281090.39</v>
      </c>
      <c r="D16" s="10">
        <f>SUM(D17:D18)</f>
        <v>499685.63</v>
      </c>
      <c r="E16" s="16">
        <f>D16/C16*100</f>
        <v>11.671924310852965</v>
      </c>
      <c r="F16" s="10">
        <f>SUM(F17:F18)</f>
        <v>533793.77</v>
      </c>
      <c r="G16" s="16">
        <f t="shared" si="2"/>
        <v>93.61024014948694</v>
      </c>
    </row>
    <row r="17" spans="1:7" ht="15.75">
      <c r="A17" s="3" t="s">
        <v>57</v>
      </c>
      <c r="B17" s="7" t="s">
        <v>21</v>
      </c>
      <c r="C17" s="28">
        <v>4281090.39</v>
      </c>
      <c r="D17" s="29">
        <v>499685.63</v>
      </c>
      <c r="E17" s="17">
        <f t="shared" si="1"/>
        <v>11.671924310852965</v>
      </c>
      <c r="F17" s="30">
        <v>533793.77</v>
      </c>
      <c r="G17" s="18">
        <f t="shared" si="2"/>
        <v>93.61024014948694</v>
      </c>
    </row>
    <row r="18" spans="1:7" ht="15.75">
      <c r="A18" s="3" t="s">
        <v>71</v>
      </c>
      <c r="B18" s="15" t="s">
        <v>70</v>
      </c>
      <c r="C18" s="21"/>
      <c r="D18" s="21"/>
      <c r="E18" s="17" t="s">
        <v>68</v>
      </c>
      <c r="F18" s="21">
        <v>0</v>
      </c>
      <c r="G18" s="18" t="s">
        <v>68</v>
      </c>
    </row>
    <row r="19" spans="1:7" ht="15.75">
      <c r="A19" s="5" t="s">
        <v>31</v>
      </c>
      <c r="B19" s="8" t="s">
        <v>56</v>
      </c>
      <c r="C19" s="10">
        <f>SUM(C20:C25)</f>
        <v>151012619.58</v>
      </c>
      <c r="D19" s="10">
        <f>SUM(D20:D25)</f>
        <v>33682530.4</v>
      </c>
      <c r="E19" s="16">
        <f>D19/C19*100</f>
        <v>22.30444746517124</v>
      </c>
      <c r="F19" s="10">
        <f>SUM(F20:F25)</f>
        <v>33472447.259999998</v>
      </c>
      <c r="G19" s="16">
        <f t="shared" si="2"/>
        <v>100.62763005754603</v>
      </c>
    </row>
    <row r="20" spans="1:7" ht="15.75">
      <c r="A20" s="3" t="s">
        <v>50</v>
      </c>
      <c r="B20" s="7" t="s">
        <v>37</v>
      </c>
      <c r="C20" s="28">
        <v>45388335.35</v>
      </c>
      <c r="D20" s="29">
        <v>9237879.16</v>
      </c>
      <c r="E20" s="17">
        <f t="shared" si="1"/>
        <v>20.352980757643053</v>
      </c>
      <c r="F20" s="30">
        <v>10208652.33</v>
      </c>
      <c r="G20" s="18">
        <f aca="true" t="shared" si="3" ref="G20:G25">D20/F20*100</f>
        <v>90.49068242683508</v>
      </c>
    </row>
    <row r="21" spans="1:7" ht="15.75">
      <c r="A21" s="3" t="s">
        <v>22</v>
      </c>
      <c r="B21" s="7" t="s">
        <v>16</v>
      </c>
      <c r="C21" s="28">
        <v>74043467.2</v>
      </c>
      <c r="D21" s="29">
        <v>18182830.11</v>
      </c>
      <c r="E21" s="17">
        <f t="shared" si="1"/>
        <v>24.556967410623905</v>
      </c>
      <c r="F21" s="30">
        <v>16771802.51</v>
      </c>
      <c r="G21" s="18">
        <f t="shared" si="3"/>
        <v>108.41309453267584</v>
      </c>
    </row>
    <row r="22" spans="1:7" ht="15.75">
      <c r="A22" s="3" t="s">
        <v>64</v>
      </c>
      <c r="B22" s="15" t="s">
        <v>65</v>
      </c>
      <c r="C22" s="28">
        <v>23911162.03</v>
      </c>
      <c r="D22" s="29">
        <v>4930916.97</v>
      </c>
      <c r="E22" s="17">
        <f t="shared" si="1"/>
        <v>20.621820737166406</v>
      </c>
      <c r="F22" s="30">
        <v>5216940.54</v>
      </c>
      <c r="G22" s="18">
        <f t="shared" si="3"/>
        <v>94.51740789823148</v>
      </c>
    </row>
    <row r="23" spans="1:7" ht="31.5">
      <c r="A23" s="3" t="s">
        <v>40</v>
      </c>
      <c r="B23" s="7" t="s">
        <v>12</v>
      </c>
      <c r="C23" s="28">
        <v>106000</v>
      </c>
      <c r="D23" s="29">
        <v>12500</v>
      </c>
      <c r="E23" s="17">
        <f t="shared" si="1"/>
        <v>11.79245283018868</v>
      </c>
      <c r="F23" s="30">
        <v>4570</v>
      </c>
      <c r="G23" s="18">
        <f t="shared" si="3"/>
        <v>273.52297592997814</v>
      </c>
    </row>
    <row r="24" spans="1:7" ht="15.75">
      <c r="A24" s="3" t="s">
        <v>30</v>
      </c>
      <c r="B24" s="7" t="s">
        <v>26</v>
      </c>
      <c r="C24" s="28">
        <v>1147088</v>
      </c>
      <c r="D24" s="29">
        <v>21343.28</v>
      </c>
      <c r="E24" s="17">
        <f t="shared" si="1"/>
        <v>1.8606488778541836</v>
      </c>
      <c r="F24" s="30">
        <v>6847</v>
      </c>
      <c r="G24" s="18">
        <f t="shared" si="3"/>
        <v>311.71724842996935</v>
      </c>
    </row>
    <row r="25" spans="1:7" ht="15.75">
      <c r="A25" s="3" t="s">
        <v>54</v>
      </c>
      <c r="B25" s="7" t="s">
        <v>39</v>
      </c>
      <c r="C25" s="28">
        <v>6416567</v>
      </c>
      <c r="D25" s="29">
        <v>1297060.88</v>
      </c>
      <c r="E25" s="17">
        <f t="shared" si="1"/>
        <v>20.21424976938603</v>
      </c>
      <c r="F25" s="30">
        <v>1263634.88</v>
      </c>
      <c r="G25" s="18">
        <f t="shared" si="3"/>
        <v>102.64522612734464</v>
      </c>
    </row>
    <row r="26" spans="1:7" ht="15.75">
      <c r="A26" s="5" t="s">
        <v>9</v>
      </c>
      <c r="B26" s="8" t="s">
        <v>53</v>
      </c>
      <c r="C26" s="10">
        <f>C27</f>
        <v>34819887.84</v>
      </c>
      <c r="D26" s="10">
        <f>D27</f>
        <v>8729745.64</v>
      </c>
      <c r="E26" s="16">
        <f>D26/C26*100</f>
        <v>25.071148075243194</v>
      </c>
      <c r="F26" s="10">
        <f>F27</f>
        <v>8180815.25</v>
      </c>
      <c r="G26" s="16">
        <f aca="true" t="shared" si="4" ref="G26:G36">D26/F26*100</f>
        <v>106.70997172317271</v>
      </c>
    </row>
    <row r="27" spans="1:7" ht="15.75">
      <c r="A27" s="3" t="s">
        <v>24</v>
      </c>
      <c r="B27" s="7" t="s">
        <v>34</v>
      </c>
      <c r="C27" s="28">
        <v>34819887.84</v>
      </c>
      <c r="D27" s="29">
        <v>8729745.64</v>
      </c>
      <c r="E27" s="17">
        <f t="shared" si="1"/>
        <v>25.071148075243194</v>
      </c>
      <c r="F27" s="30">
        <v>8180815.25</v>
      </c>
      <c r="G27" s="18">
        <f t="shared" si="4"/>
        <v>106.70997172317271</v>
      </c>
    </row>
    <row r="28" spans="1:7" ht="15.75">
      <c r="A28" s="5" t="s">
        <v>2</v>
      </c>
      <c r="B28" s="8" t="s">
        <v>52</v>
      </c>
      <c r="C28" s="10">
        <f>SUM(C29:C32)</f>
        <v>7347872.8</v>
      </c>
      <c r="D28" s="10">
        <f>SUM(D29:D32)</f>
        <v>780805.4600000001</v>
      </c>
      <c r="E28" s="16">
        <f>D28/C28*100</f>
        <v>10.626278941573403</v>
      </c>
      <c r="F28" s="10">
        <f>SUM(F29:F32)</f>
        <v>609269.3999999999</v>
      </c>
      <c r="G28" s="16">
        <f t="shared" si="4"/>
        <v>128.15438622061114</v>
      </c>
    </row>
    <row r="29" spans="1:7" ht="15.75">
      <c r="A29" s="3" t="s">
        <v>23</v>
      </c>
      <c r="B29" s="7" t="s">
        <v>33</v>
      </c>
      <c r="C29" s="28">
        <v>1527852</v>
      </c>
      <c r="D29" s="29">
        <v>372229.81</v>
      </c>
      <c r="E29" s="17">
        <f t="shared" si="1"/>
        <v>24.362949421802636</v>
      </c>
      <c r="F29" s="30">
        <v>368216.16</v>
      </c>
      <c r="G29" s="18">
        <f t="shared" si="4"/>
        <v>101.0900254893756</v>
      </c>
    </row>
    <row r="30" spans="1:7" ht="15.75">
      <c r="A30" s="3" t="s">
        <v>61</v>
      </c>
      <c r="B30" s="7">
        <v>1003</v>
      </c>
      <c r="C30" s="28">
        <v>3394177.17</v>
      </c>
      <c r="D30" s="29">
        <v>254467.5</v>
      </c>
      <c r="E30" s="17">
        <f t="shared" si="1"/>
        <v>7.497177880081021</v>
      </c>
      <c r="F30" s="30">
        <v>0</v>
      </c>
      <c r="G30" s="18" t="s">
        <v>68</v>
      </c>
    </row>
    <row r="31" spans="1:7" ht="15.75">
      <c r="A31" s="3" t="s">
        <v>38</v>
      </c>
      <c r="B31" s="7" t="s">
        <v>28</v>
      </c>
      <c r="C31" s="28">
        <v>2137843.63</v>
      </c>
      <c r="D31" s="29">
        <v>87208.15</v>
      </c>
      <c r="E31" s="17">
        <f t="shared" si="1"/>
        <v>4.0792576583349085</v>
      </c>
      <c r="F31" s="30">
        <v>170953.24</v>
      </c>
      <c r="G31" s="18">
        <f t="shared" si="4"/>
        <v>51.01286761221957</v>
      </c>
    </row>
    <row r="32" spans="1:7" ht="15.75">
      <c r="A32" s="3" t="s">
        <v>46</v>
      </c>
      <c r="B32" s="7" t="s">
        <v>41</v>
      </c>
      <c r="C32" s="28">
        <v>288000</v>
      </c>
      <c r="D32" s="29">
        <v>66900</v>
      </c>
      <c r="E32" s="17">
        <f t="shared" si="1"/>
        <v>23.229166666666668</v>
      </c>
      <c r="F32" s="30">
        <v>70100</v>
      </c>
      <c r="G32" s="18">
        <f t="shared" si="4"/>
        <v>95.43509272467902</v>
      </c>
    </row>
    <row r="33" spans="1:7" ht="15.75">
      <c r="A33" s="5" t="s">
        <v>17</v>
      </c>
      <c r="B33" s="8" t="s">
        <v>49</v>
      </c>
      <c r="C33" s="10">
        <f>C34</f>
        <v>718250</v>
      </c>
      <c r="D33" s="10">
        <f>D34</f>
        <v>66177</v>
      </c>
      <c r="E33" s="16">
        <f>D33/C33*100</f>
        <v>9.213644274277758</v>
      </c>
      <c r="F33" s="10">
        <f>F34</f>
        <v>33227</v>
      </c>
      <c r="G33" s="16">
        <f t="shared" si="4"/>
        <v>199.16634062659887</v>
      </c>
    </row>
    <row r="34" spans="1:7" ht="15.75">
      <c r="A34" s="3" t="s">
        <v>14</v>
      </c>
      <c r="B34" s="7" t="s">
        <v>32</v>
      </c>
      <c r="C34" s="28">
        <v>718250</v>
      </c>
      <c r="D34" s="29">
        <v>66177</v>
      </c>
      <c r="E34" s="17">
        <f>D34/C34*100</f>
        <v>9.213644274277758</v>
      </c>
      <c r="F34" s="30">
        <v>33227</v>
      </c>
      <c r="G34" s="18">
        <f>D34/F34*100</f>
        <v>199.16634062659887</v>
      </c>
    </row>
    <row r="35" spans="1:7" ht="31.5">
      <c r="A35" s="5" t="s">
        <v>36</v>
      </c>
      <c r="B35" s="8" t="s">
        <v>43</v>
      </c>
      <c r="C35" s="10">
        <f>C36</f>
        <v>3417.72</v>
      </c>
      <c r="D35" s="10">
        <f>D36</f>
        <v>867.28</v>
      </c>
      <c r="E35" s="16">
        <f>D35/C35*100</f>
        <v>25.37598164858444</v>
      </c>
      <c r="F35" s="10">
        <f>F36</f>
        <v>1156.38</v>
      </c>
      <c r="G35" s="16">
        <f t="shared" si="4"/>
        <v>74.99956761618152</v>
      </c>
    </row>
    <row r="36" spans="1:7" ht="31.5">
      <c r="A36" s="3" t="s">
        <v>48</v>
      </c>
      <c r="B36" s="7" t="s">
        <v>27</v>
      </c>
      <c r="C36" s="25">
        <v>3417.72</v>
      </c>
      <c r="D36" s="26">
        <v>867.28</v>
      </c>
      <c r="E36" s="17">
        <f t="shared" si="1"/>
        <v>25.37598164858444</v>
      </c>
      <c r="F36" s="30">
        <v>1156.38</v>
      </c>
      <c r="G36" s="18">
        <f t="shared" si="4"/>
        <v>74.99956761618152</v>
      </c>
    </row>
    <row r="37" spans="1:7" s="14" customFormat="1" ht="15.75">
      <c r="A37" s="11" t="s">
        <v>60</v>
      </c>
      <c r="B37" s="12"/>
      <c r="C37" s="13">
        <f>C35+C33+C28+C26+C19+C16+C11+C3</f>
        <v>271197250.63</v>
      </c>
      <c r="D37" s="13">
        <f>D35+D33+D28+D26+D19+D16+D11+D3</f>
        <v>57231087.17</v>
      </c>
      <c r="E37" s="13">
        <f>E35+E33+E28+E26+E19+E16+E11+E3</f>
        <v>139.3823836186494</v>
      </c>
      <c r="F37" s="13">
        <f>F35+F33+F28+F26+F19+F16+F11+F3</f>
        <v>56383825.44</v>
      </c>
      <c r="G37" s="13">
        <f>G35+G33+G28+G26+G19+G16+G11+G3</f>
        <v>900.6466125782972</v>
      </c>
    </row>
  </sheetData>
  <sheetProtection/>
  <autoFilter ref="A2:D36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2021-07-27T07:44:39Z</cp:lastPrinted>
  <dcterms:created xsi:type="dcterms:W3CDTF">2017-04-18T09:53:03Z</dcterms:created>
  <dcterms:modified xsi:type="dcterms:W3CDTF">2022-05-05T08:11:06Z</dcterms:modified>
  <cp:category/>
  <cp:version/>
  <cp:contentType/>
  <cp:contentStatus/>
</cp:coreProperties>
</file>